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Φύλλο1" sheetId="1" r:id="rId1"/>
    <sheet name="ΛΙΣΤΕΣ" sheetId="2" r:id="rId2"/>
    <sheet name="ΑΝΑΠΛΗΡΩΤΕΣ" sheetId="3" r:id="rId3"/>
  </sheets>
  <definedNames>
    <definedName name="ΑΝΑΠΛ">ΛΙΣΤΕΣ!$B$1:$B$3</definedName>
    <definedName name="ΕΠΙΔ">ΛΙΣΤΕΣ!$C$2:$D$9</definedName>
    <definedName name="ΝΠ">ΛΙΣΤΕΣ!$A$1:$A$2</definedName>
  </definedNames>
  <calcPr calcId="125725"/>
</workbook>
</file>

<file path=xl/calcChain.xml><?xml version="1.0" encoding="utf-8"?>
<calcChain xmlns="http://schemas.openxmlformats.org/spreadsheetml/2006/main">
  <c r="G4" i="3"/>
  <c r="K4" s="1"/>
  <c r="G5"/>
  <c r="G6"/>
  <c r="K6" s="1"/>
  <c r="G7"/>
  <c r="G8"/>
  <c r="K8" s="1"/>
  <c r="G9"/>
  <c r="G10"/>
  <c r="K10" s="1"/>
  <c r="G11"/>
  <c r="G12"/>
  <c r="K12" s="1"/>
  <c r="J13"/>
  <c r="B13"/>
  <c r="C13"/>
  <c r="D13"/>
  <c r="E13"/>
  <c r="F13"/>
  <c r="G3"/>
  <c r="G13" l="1"/>
  <c r="H11"/>
  <c r="H9"/>
  <c r="H7"/>
  <c r="H5"/>
  <c r="K11"/>
  <c r="K9"/>
  <c r="K7"/>
  <c r="K5"/>
  <c r="L12"/>
  <c r="M12" s="1"/>
  <c r="N12" s="1"/>
  <c r="L10"/>
  <c r="M10" s="1"/>
  <c r="N10" s="1"/>
  <c r="L8"/>
  <c r="M8" s="1"/>
  <c r="N8" s="1"/>
  <c r="L6"/>
  <c r="M6" s="1"/>
  <c r="N6" s="1"/>
  <c r="L4"/>
  <c r="M4" s="1"/>
  <c r="N4" s="1"/>
  <c r="H12"/>
  <c r="I12" s="1"/>
  <c r="H10"/>
  <c r="I10" s="1"/>
  <c r="H8"/>
  <c r="I8" s="1"/>
  <c r="H6"/>
  <c r="I6" s="1"/>
  <c r="H4"/>
  <c r="I4" s="1"/>
  <c r="I11"/>
  <c r="I9"/>
  <c r="I7"/>
  <c r="I5"/>
  <c r="L11"/>
  <c r="L9"/>
  <c r="L7"/>
  <c r="L5"/>
  <c r="H3"/>
  <c r="K3"/>
  <c r="I3"/>
  <c r="L3"/>
  <c r="L13" l="1"/>
  <c r="K13"/>
  <c r="I13"/>
  <c r="H13"/>
  <c r="M7"/>
  <c r="N7" s="1"/>
  <c r="M11"/>
  <c r="N11" s="1"/>
  <c r="M5"/>
  <c r="N5" s="1"/>
  <c r="M9"/>
  <c r="N9" s="1"/>
  <c r="M3"/>
  <c r="N3" s="1"/>
  <c r="N13" l="1"/>
  <c r="M13"/>
</calcChain>
</file>

<file path=xl/sharedStrings.xml><?xml version="1.0" encoding="utf-8"?>
<sst xmlns="http://schemas.openxmlformats.org/spreadsheetml/2006/main" count="101" uniqueCount="71">
  <si>
    <t>ΒΜ</t>
  </si>
  <si>
    <t>ΝΕΟΣ</t>
  </si>
  <si>
    <t>ΠΑΛΑΙΟΣ</t>
  </si>
  <si>
    <t>ΟΠΑΔ</t>
  </si>
  <si>
    <t>ΑΝΑΠΛ</t>
  </si>
  <si>
    <t>ΘΗΤΕΙΑ</t>
  </si>
  <si>
    <t>ΤΠΔΥ</t>
  </si>
  <si>
    <t>ΦΟΡΟΣ</t>
  </si>
  <si>
    <t>ΕΡΓΟΔΟΤΙΚΕΣ ΕΙΣΦΟΡΕΣ</t>
  </si>
  <si>
    <t>ΕΙΣΦΟΡΕΣ ΑΣΦΑΛΙΣΜΕΝΟΥ</t>
  </si>
  <si>
    <t xml:space="preserve">ΤΕΑΔΥ </t>
  </si>
  <si>
    <t>ΠΑΛΑΙΟΣ ΑΣΦΑΛΙΣΜΕΝΟΣ</t>
  </si>
  <si>
    <r>
      <t xml:space="preserve">2,55% ΣΥΝ.ΑΚ.ΑΠΟΔ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</si>
  <si>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t>ΣΥΝΤΑΞΗ</t>
  </si>
  <si>
    <t>ΝΕΟΣ ΑΣΦΑΛΙΣΜΕΝΟΣ</t>
  </si>
  <si>
    <t>Νηπιαγωγεία</t>
  </si>
  <si>
    <t>1/θ,2/θ,3/θ Δημοτικά</t>
  </si>
  <si>
    <t>4/θ Δημοτικά</t>
  </si>
  <si>
    <t>Δ/ντής ΕΕΕΕΚ</t>
  </si>
  <si>
    <t>ΣΥΝ.ΑΚ.ΑΠ.</t>
  </si>
  <si>
    <t>ΣΥΝ.ΑΚ.ΑΠ.+ΕΡΓΟΔ.</t>
  </si>
  <si>
    <t>ΟΑΕΔ ΕΕ 1%</t>
  </si>
  <si>
    <t>ΠΛΗΡΩΤΕΟ</t>
  </si>
  <si>
    <t>ΣΥΝ.ΚΡΑΤΗΣ.</t>
  </si>
  <si>
    <t>ΕΠ. ΘΕΣΗΣ</t>
  </si>
  <si>
    <t>ΕΠ. ΠΡΟΒΛ</t>
  </si>
  <si>
    <t>ΟΙΚ. ΕΠ.</t>
  </si>
  <si>
    <t>ΙΚΑ ΕΡΓΟΔ. 24,56%</t>
  </si>
  <si>
    <t>ΙΚΑ ΑΣΦ. 15,50%</t>
  </si>
  <si>
    <t>ΜΗΝΑΣ</t>
  </si>
  <si>
    <t>ΣΥΝΟΛΟ</t>
  </si>
  <si>
    <t>ΑΝΑΠΛΗΡΩΤΡΙΑ  :  Α.Φ.Μ.:127149368   ΕΠΩΝΥΜΟ: ΒΕΝΕΤΙΔΟΥ    ΟΝΟΜΑ: ΒΑΣΙΛΙΚΗ  του  ΡΟΥΛΗ</t>
  </si>
  <si>
    <t>ΙΚΑ</t>
  </si>
  <si>
    <t>ΥΠΕΡΒΑΛ./ ΠΡΟΣΩΠ. ΔΙΑΦΟΡΑ</t>
  </si>
  <si>
    <t>ΜΤΠΥ νεοδ.: ΒΜ / 12</t>
  </si>
  <si>
    <t>ΤΕΑΔΥ νεοδ.: ΒΜ / 2 / 24</t>
  </si>
  <si>
    <r>
      <t>3,50% ΣΥΝ.ΑΚ.ΑΠΟΔ.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</si>
  <si>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>6,67%(ΒΜ</t>
    </r>
    <r>
      <rPr>
        <vertAlign val="subscript"/>
        <sz val="11"/>
        <color theme="1"/>
        <rFont val="Calibri"/>
        <family val="2"/>
        <charset val="161"/>
        <scheme val="minor"/>
      </rPr>
      <t>Ν</t>
    </r>
    <r>
      <rPr>
        <sz val="11"/>
        <color theme="1"/>
        <rFont val="Calibri"/>
        <family val="2"/>
        <charset val="161"/>
        <scheme val="minor"/>
      </rPr>
      <t>+ΕΘ</t>
    </r>
    <r>
      <rPr>
        <vertAlign val="subscript"/>
        <sz val="11"/>
        <color theme="1"/>
        <rFont val="Calibri"/>
        <family val="2"/>
        <charset val="161"/>
        <scheme val="minor"/>
      </rPr>
      <t>θητείαςΝ</t>
    </r>
    <r>
      <rPr>
        <sz val="11"/>
        <color theme="1"/>
        <rFont val="Calibri"/>
        <family val="2"/>
        <charset val="161"/>
        <scheme val="minor"/>
      </rPr>
      <t>)</t>
    </r>
  </si>
  <si>
    <t>ΤΠΔΥ ΕΕ 1%</t>
  </si>
  <si>
    <r>
      <t>1% ΣΥΝ.ΑΚ.ΑΠΟΔ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</si>
  <si>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t>ΑΝΕΡΓΙΑΣ ΕΕ 2%</t>
  </si>
  <si>
    <r>
      <t>2% ΣΥΝ.ΑΚ.ΑΠΟΔ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</si>
  <si>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t>ΕΙΣΦΟΡΕΣ ΝΕΟΔΙΟΡΙΣΤΟΥ</t>
  </si>
  <si>
    <r>
      <t xml:space="preserve">1% ΣΥΝ.ΑΚΑΘ.ΑΠΟΔ.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</si>
  <si>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>16% ΣΥΝ.ΑΚΑΘ.ΑΠΟΔ.</t>
    </r>
    <r>
      <rPr>
        <vertAlign val="subscript"/>
        <sz val="11"/>
        <color theme="1"/>
        <rFont val="Calibri"/>
        <family val="2"/>
        <charset val="161"/>
        <scheme val="minor"/>
      </rPr>
      <t xml:space="preserve"> Ν</t>
    </r>
  </si>
  <si>
    <r>
      <t xml:space="preserve">1% 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</si>
  <si>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 xml:space="preserve">2% 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</si>
  <si>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 xml:space="preserve">6,67% 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</si>
  <si>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t>ΚΡΑΤΗΣΕΙΣ  ΙΚΑ ΑΝΑΠΛΗΡΩΤΩΝ (ΙΔΟΧ)</t>
  </si>
  <si>
    <r>
      <t xml:space="preserve">4,55% 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</si>
  <si>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 xml:space="preserve">3,50% 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</si>
  <si>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 xml:space="preserve">3,33% (ΒΜ </t>
    </r>
    <r>
      <rPr>
        <vertAlign val="subscript"/>
        <sz val="11"/>
        <color theme="1"/>
        <rFont val="Calibri"/>
        <family val="2"/>
        <charset val="161"/>
        <scheme val="minor"/>
      </rPr>
      <t xml:space="preserve">Ν </t>
    </r>
    <r>
      <rPr>
        <sz val="11"/>
        <color theme="1"/>
        <rFont val="Calibri"/>
        <family val="2"/>
        <charset val="161"/>
        <scheme val="minor"/>
      </rPr>
      <t xml:space="preserve">+ ΕΘθητείας </t>
    </r>
    <r>
      <rPr>
        <vertAlign val="subscript"/>
        <sz val="11"/>
        <color theme="1"/>
        <rFont val="Calibri"/>
        <family val="2"/>
        <charset val="161"/>
        <scheme val="minor"/>
      </rPr>
      <t>Ν</t>
    </r>
    <r>
      <rPr>
        <sz val="11"/>
        <color theme="1"/>
        <rFont val="Calibri"/>
        <family val="2"/>
        <charset val="161"/>
        <scheme val="minor"/>
      </rPr>
      <t>)</t>
    </r>
  </si>
  <si>
    <t>ΣΥΝΤΑΞΗ*</t>
  </si>
  <si>
    <r>
      <t xml:space="preserve">3,50% (ΒΜ </t>
    </r>
    <r>
      <rPr>
        <vertAlign val="subscript"/>
        <sz val="11"/>
        <color theme="1"/>
        <rFont val="Calibri"/>
        <family val="2"/>
        <charset val="161"/>
        <scheme val="minor"/>
      </rPr>
      <t xml:space="preserve">Ν </t>
    </r>
    <r>
      <rPr>
        <sz val="11"/>
        <color theme="1"/>
        <rFont val="Calibri"/>
        <family val="2"/>
        <charset val="161"/>
        <scheme val="minor"/>
      </rPr>
      <t xml:space="preserve">+ ΕΘθητείας </t>
    </r>
    <r>
      <rPr>
        <vertAlign val="subscript"/>
        <sz val="11"/>
        <color theme="1"/>
        <rFont val="Calibri"/>
        <family val="2"/>
        <charset val="161"/>
        <scheme val="minor"/>
      </rPr>
      <t>Ν</t>
    </r>
    <r>
      <rPr>
        <sz val="11"/>
        <color theme="1"/>
        <rFont val="Calibri"/>
        <family val="2"/>
        <charset val="161"/>
        <scheme val="minor"/>
      </rPr>
      <t>)</t>
    </r>
  </si>
  <si>
    <r>
      <t xml:space="preserve">3,50% (ΒΜ </t>
    </r>
    <r>
      <rPr>
        <vertAlign val="subscript"/>
        <sz val="11"/>
        <color theme="1"/>
        <rFont val="Calibri"/>
        <family val="2"/>
        <charset val="161"/>
        <scheme val="minor"/>
      </rPr>
      <t>Ν</t>
    </r>
    <r>
      <rPr>
        <sz val="11"/>
        <color theme="1"/>
        <rFont val="Calibri"/>
        <family val="2"/>
        <charset val="161"/>
        <scheme val="minor"/>
      </rPr>
      <t xml:space="preserve"> + ΕΘθητείας </t>
    </r>
    <r>
      <rPr>
        <vertAlign val="subscript"/>
        <sz val="11"/>
        <color theme="1"/>
        <rFont val="Calibri"/>
        <family val="2"/>
        <charset val="161"/>
        <scheme val="minor"/>
      </rPr>
      <t>Ν</t>
    </r>
    <r>
      <rPr>
        <sz val="11"/>
        <color theme="1"/>
        <rFont val="Calibri"/>
        <family val="2"/>
        <charset val="161"/>
        <scheme val="minor"/>
      </rPr>
      <t>)</t>
    </r>
  </si>
  <si>
    <r>
      <t xml:space="preserve">4% ΒΜ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</si>
  <si>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t>ΚΡΑΤΗΣΕΙΣ  ΙΚΑ ΜΟΝΙΜΩΝ ΙΔΑΧ</t>
  </si>
  <si>
    <r>
      <t xml:space="preserve">25,06% ΣΥΝ.ΑΚΑΘ.ΑΠΟΔ.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</si>
  <si>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r>
      <t xml:space="preserve">3,33% (ΣΥΝ.ΑΚ.ΑΠΟΔ.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  <r>
      <rPr>
        <sz val="11"/>
        <color theme="1"/>
        <rFont val="Calibri"/>
        <family val="2"/>
        <charset val="161"/>
        <scheme val="minor"/>
      </rPr>
      <t>)</t>
    </r>
  </si>
  <si>
    <r>
      <t>4%(ΒΜ</t>
    </r>
    <r>
      <rPr>
        <b/>
        <vertAlign val="subscript"/>
        <sz val="11"/>
        <color theme="1"/>
        <rFont val="Calibri"/>
        <family val="2"/>
        <charset val="161"/>
        <scheme val="minor"/>
      </rPr>
      <t>Ν(νέο μετά 4 χρόνια)</t>
    </r>
    <r>
      <rPr>
        <b/>
        <sz val="11"/>
        <color theme="1"/>
        <rFont val="Calibri"/>
        <family val="2"/>
        <charset val="161"/>
        <scheme val="minor"/>
      </rPr>
      <t>+ΕΘ</t>
    </r>
    <r>
      <rPr>
        <b/>
        <vertAlign val="subscript"/>
        <sz val="11"/>
        <color theme="1"/>
        <rFont val="Calibri"/>
        <family val="2"/>
        <charset val="161"/>
        <scheme val="minor"/>
      </rPr>
      <t>θητείαςΝ</t>
    </r>
    <r>
      <rPr>
        <b/>
        <sz val="11"/>
        <color theme="1"/>
        <rFont val="Calibri"/>
        <family val="2"/>
        <charset val="161"/>
        <scheme val="minor"/>
      </rPr>
      <t>+140,80) + 1%(ΣΥΝ.ΑΚ.ΑΠΟΔ.</t>
    </r>
    <r>
      <rPr>
        <b/>
        <vertAlign val="subscript"/>
        <sz val="11"/>
        <color theme="1"/>
        <rFont val="Calibri"/>
        <family val="2"/>
        <charset val="161"/>
        <scheme val="minor"/>
      </rPr>
      <t>Ν(νέο μετά 4 χρόνια)</t>
    </r>
    <r>
      <rPr>
        <b/>
        <sz val="11"/>
        <color theme="1"/>
        <rFont val="Calibri"/>
        <family val="2"/>
        <charset val="161"/>
        <scheme val="minor"/>
      </rPr>
      <t>-ΒΜ</t>
    </r>
    <r>
      <rPr>
        <b/>
        <vertAlign val="subscript"/>
        <sz val="11"/>
        <color theme="1"/>
        <rFont val="Calibri"/>
        <family val="2"/>
        <charset val="161"/>
        <scheme val="minor"/>
      </rPr>
      <t>Ν(νέο μετά 4 χρόνια)</t>
    </r>
    <r>
      <rPr>
        <b/>
        <sz val="11"/>
        <color theme="1"/>
        <rFont val="Calibri"/>
        <family val="2"/>
        <charset val="161"/>
        <scheme val="minor"/>
      </rPr>
      <t>-ΕΘ</t>
    </r>
    <r>
      <rPr>
        <b/>
        <vertAlign val="subscript"/>
        <sz val="11"/>
        <color theme="1"/>
        <rFont val="Calibri"/>
        <family val="2"/>
        <charset val="161"/>
        <scheme val="minor"/>
      </rPr>
      <t>θητείαςΝ</t>
    </r>
    <r>
      <rPr>
        <b/>
        <sz val="11"/>
        <color theme="1"/>
        <rFont val="Calibri"/>
        <family val="2"/>
        <charset val="161"/>
        <scheme val="minor"/>
      </rPr>
      <t>)</t>
    </r>
  </si>
  <si>
    <r>
      <t>ΠΡΟΣΟΧΗ : Το ΕΘ</t>
    </r>
    <r>
      <rPr>
        <vertAlign val="subscript"/>
        <sz val="11"/>
        <color theme="1"/>
        <rFont val="Calibri"/>
        <family val="2"/>
        <charset val="161"/>
        <scheme val="minor"/>
      </rPr>
      <t>θητείας</t>
    </r>
    <r>
      <rPr>
        <sz val="11"/>
        <color theme="1"/>
        <rFont val="Calibri"/>
        <family val="2"/>
        <charset val="161"/>
        <scheme val="minor"/>
      </rPr>
      <t xml:space="preserve"> (</t>
    </r>
    <r>
      <rPr>
        <b/>
        <sz val="11"/>
        <color theme="1"/>
        <rFont val="Calibri"/>
        <family val="2"/>
        <charset val="161"/>
        <scheme val="minor"/>
      </rPr>
      <t>επίδομα θητείας)</t>
    </r>
    <r>
      <rPr>
        <sz val="11"/>
        <color theme="1"/>
        <rFont val="Calibri"/>
        <family val="2"/>
        <charset val="161"/>
        <scheme val="minor"/>
      </rPr>
      <t xml:space="preserve"> : προστίθεται ή αφαιρείται όταν είναι υπεύθυνος θέσης με </t>
    </r>
    <r>
      <rPr>
        <b/>
        <sz val="11"/>
        <color theme="1"/>
        <rFont val="Calibri"/>
        <family val="2"/>
        <charset val="161"/>
        <scheme val="minor"/>
      </rPr>
      <t>Θ Η Τ Ε Ι Α</t>
    </r>
    <r>
      <rPr>
        <sz val="11"/>
        <color theme="1"/>
        <rFont val="Calibri"/>
        <family val="2"/>
        <charset val="161"/>
        <scheme val="minor"/>
      </rPr>
      <t>.</t>
    </r>
  </si>
  <si>
    <t>ΠΡΟΣΟΧΗ:</t>
  </si>
  <si>
    <t xml:space="preserve"> με θέμα «Οδηγίες για την εφαρμογή των διατάξεων της παρ. 2α του άρθρου 8 του ν. 4387/2016 (A 85). </t>
  </si>
  <si>
    <t>Προσδιορισμός συντάξιμων αποδοχών και σχετικών κρατήσεων δημοσίων λειτουργών και υπαλλήλων»</t>
  </si>
  <si>
    <t xml:space="preserve">Υλοποίηση εγκυκλίου 142035/0092 (ΨΜΨ6465Θ1Ω-ΧΦΑ) </t>
  </si>
  <si>
    <r>
      <t>4%(ΒΜ</t>
    </r>
    <r>
      <rPr>
        <b/>
        <vertAlign val="subscript"/>
        <sz val="11.5"/>
        <color theme="1"/>
        <rFont val="Calibri"/>
        <family val="2"/>
        <charset val="161"/>
        <scheme val="minor"/>
      </rPr>
      <t>Ν(νέο μετά 4 χρόνια)</t>
    </r>
    <r>
      <rPr>
        <b/>
        <sz val="11.5"/>
        <color theme="1"/>
        <rFont val="Calibri"/>
        <family val="2"/>
        <charset val="161"/>
        <scheme val="minor"/>
      </rPr>
      <t>+ΕΘ</t>
    </r>
    <r>
      <rPr>
        <b/>
        <vertAlign val="subscript"/>
        <sz val="11.5"/>
        <color theme="1"/>
        <rFont val="Calibri"/>
        <family val="2"/>
        <charset val="161"/>
        <scheme val="minor"/>
      </rPr>
      <t>θητείαςΝ</t>
    </r>
    <r>
      <rPr>
        <b/>
        <sz val="11.5"/>
        <color theme="1"/>
        <rFont val="Calibri"/>
        <family val="2"/>
        <charset val="161"/>
        <scheme val="minor"/>
      </rPr>
      <t>+140,80) + 1%(ΣΥΝ.ΑΚ.ΑΠΟΔ.</t>
    </r>
    <r>
      <rPr>
        <b/>
        <vertAlign val="subscript"/>
        <sz val="11.5"/>
        <color theme="1"/>
        <rFont val="Calibri"/>
        <family val="2"/>
        <charset val="161"/>
        <scheme val="minor"/>
      </rPr>
      <t>Ν(νέο μετά 4 χρόνια)</t>
    </r>
    <r>
      <rPr>
        <b/>
        <sz val="11.5"/>
        <color theme="1"/>
        <rFont val="Calibri"/>
        <family val="2"/>
        <charset val="161"/>
        <scheme val="minor"/>
      </rPr>
      <t>-ΒΜ</t>
    </r>
    <r>
      <rPr>
        <b/>
        <vertAlign val="subscript"/>
        <sz val="11.5"/>
        <color theme="1"/>
        <rFont val="Calibri"/>
        <family val="2"/>
        <charset val="161"/>
        <scheme val="minor"/>
      </rPr>
      <t>Ν(νέο μετά 4 χρόνια)</t>
    </r>
    <r>
      <rPr>
        <b/>
        <sz val="11.5"/>
        <color theme="1"/>
        <rFont val="Calibri"/>
        <family val="2"/>
        <charset val="161"/>
        <scheme val="minor"/>
      </rPr>
      <t>-ΕΘ</t>
    </r>
    <r>
      <rPr>
        <b/>
        <vertAlign val="subscript"/>
        <sz val="11.5"/>
        <color theme="1"/>
        <rFont val="Calibri"/>
        <family val="2"/>
        <charset val="161"/>
        <scheme val="minor"/>
      </rPr>
      <t>θητείαςΝ</t>
    </r>
    <r>
      <rPr>
        <b/>
        <sz val="11.5"/>
        <color theme="1"/>
        <rFont val="Calibri"/>
        <family val="2"/>
        <charset val="161"/>
        <scheme val="minor"/>
      </rPr>
      <t>)</t>
    </r>
  </si>
  <si>
    <t>ΝΕΟΣ ΤΡΟΠΟΣ ΥΠΟΛΟΓΙΣΜΟΥ ΚΡΑΤΗΣΕΩΝ ΑΠΌ 1/1/2017</t>
  </si>
  <si>
    <r>
      <t xml:space="preserve">4% ΣΥΝ.ΑΚ.ΑΠΟΔ. </t>
    </r>
    <r>
      <rPr>
        <vertAlign val="subscript"/>
        <sz val="11"/>
        <color theme="1"/>
        <rFont val="Calibri"/>
        <family val="2"/>
        <charset val="161"/>
        <scheme val="minor"/>
      </rPr>
      <t>Ν</t>
    </r>
  </si>
  <si>
    <t>ΜΤΠΥ</t>
  </si>
  <si>
    <t>*     Η εργοδοτική κράτηση υπέρ ΣΥΝΤΑΞΗ για το 2017 είναι 3,33%, για το 2018 είναι 6,67%, για το 2019 είναι 10% και για το 2020 είναι 13,33%</t>
  </si>
  <si>
    <t>Υλοποιήθηκε η εγκύκλιος 6ΦΧ3465Θ1Ω-0ΧΞ  και τα αναδρομικά από 1/1/2017 τακτοποιήθηκαν με τη μισθοδοσία Ιουλίου 2017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</si>
</sst>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vertAlign val="subscript"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name val="Segoe UI"/>
      <family val="2"/>
      <charset val="161"/>
    </font>
    <font>
      <b/>
      <vertAlign val="subscript"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u/>
      <sz val="18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11.5"/>
      <color theme="1"/>
      <name val="Calibri"/>
      <family val="2"/>
      <charset val="161"/>
      <scheme val="minor"/>
    </font>
    <font>
      <b/>
      <vertAlign val="subscript"/>
      <sz val="11.5"/>
      <color theme="1"/>
      <name val="Calibri"/>
      <family val="2"/>
      <charset val="161"/>
      <scheme val="minor"/>
    </font>
    <font>
      <u/>
      <sz val="10.5"/>
      <color theme="1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1" xfId="0" applyBorder="1"/>
    <xf numFmtId="0" fontId="0" fillId="0" borderId="4" xfId="0" applyBorder="1"/>
    <xf numFmtId="4" fontId="0" fillId="0" borderId="1" xfId="0" applyNumberForma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/>
    <xf numFmtId="4" fontId="0" fillId="0" borderId="1" xfId="0" applyNumberFormat="1" applyFill="1" applyBorder="1"/>
    <xf numFmtId="0" fontId="0" fillId="0" borderId="0" xfId="0" applyProtection="1"/>
    <xf numFmtId="0" fontId="0" fillId="0" borderId="1" xfId="0" applyBorder="1" applyProtection="1"/>
    <xf numFmtId="0" fontId="0" fillId="0" borderId="0" xfId="0" applyBorder="1" applyProtection="1"/>
    <xf numFmtId="0" fontId="4" fillId="0" borderId="0" xfId="0" applyFont="1" applyProtection="1"/>
    <xf numFmtId="0" fontId="0" fillId="0" borderId="1" xfId="0" applyFont="1" applyBorder="1" applyProtection="1"/>
    <xf numFmtId="0" fontId="0" fillId="0" borderId="0" xfId="0" applyFont="1" applyBorder="1" applyAlignment="1" applyProtection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" fontId="1" fillId="0" borderId="1" xfId="0" applyNumberFormat="1" applyFont="1" applyBorder="1"/>
    <xf numFmtId="4" fontId="1" fillId="0" borderId="1" xfId="0" applyNumberFormat="1" applyFont="1" applyBorder="1"/>
    <xf numFmtId="0" fontId="5" fillId="0" borderId="0" xfId="0" applyFont="1"/>
    <xf numFmtId="0" fontId="0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Font="1" applyBorder="1" applyAlignment="1" applyProtection="1"/>
    <xf numFmtId="0" fontId="0" fillId="0" borderId="5" xfId="0" applyFont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10" xfId="0" applyFill="1" applyBorder="1" applyProtection="1"/>
    <xf numFmtId="0" fontId="0" fillId="0" borderId="12" xfId="0" applyBorder="1" applyProtection="1"/>
    <xf numFmtId="0" fontId="1" fillId="0" borderId="1" xfId="0" applyFont="1" applyBorder="1" applyProtection="1"/>
    <xf numFmtId="0" fontId="1" fillId="0" borderId="0" xfId="0" applyFont="1"/>
    <xf numFmtId="0" fontId="0" fillId="0" borderId="0" xfId="0" applyFill="1" applyBorder="1" applyAlignment="1" applyProtection="1"/>
    <xf numFmtId="10" fontId="0" fillId="0" borderId="0" xfId="0" applyNumberFormat="1" applyFont="1" applyBorder="1" applyAlignment="1" applyProtection="1"/>
    <xf numFmtId="0" fontId="0" fillId="0" borderId="0" xfId="0" applyFill="1" applyBorder="1" applyProtection="1"/>
    <xf numFmtId="0" fontId="0" fillId="0" borderId="0" xfId="0" applyBorder="1" applyAlignment="1">
      <alignment horizontal="left"/>
    </xf>
    <xf numFmtId="0" fontId="2" fillId="0" borderId="0" xfId="0" applyFont="1" applyProtection="1"/>
    <xf numFmtId="0" fontId="0" fillId="0" borderId="8" xfId="0" applyFill="1" applyBorder="1" applyAlignment="1" applyProtection="1"/>
    <xf numFmtId="10" fontId="0" fillId="0" borderId="8" xfId="0" applyNumberFormat="1" applyFont="1" applyBorder="1" applyAlignment="1" applyProtection="1"/>
    <xf numFmtId="0" fontId="7" fillId="0" borderId="0" xfId="0" applyFont="1"/>
    <xf numFmtId="0" fontId="0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11" fillId="0" borderId="3" xfId="0" applyFont="1" applyBorder="1" applyAlignment="1" applyProtection="1">
      <alignment horizontal="left" wrapText="1"/>
    </xf>
    <xf numFmtId="0" fontId="11" fillId="0" borderId="10" xfId="0" applyFont="1" applyBorder="1" applyAlignment="1" applyProtection="1">
      <alignment horizontal="left" wrapText="1"/>
    </xf>
    <xf numFmtId="0" fontId="11" fillId="0" borderId="11" xfId="0" applyFont="1" applyBorder="1" applyAlignment="1" applyProtection="1">
      <alignment horizontal="left" wrapText="1"/>
    </xf>
    <xf numFmtId="0" fontId="1" fillId="0" borderId="3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3" fillId="0" borderId="0" xfId="1" applyFont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</xf>
    <xf numFmtId="0" fontId="2" fillId="0" borderId="2" xfId="0" applyFont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.gr/idocs-nph/search/pdfViewerForm.html?args=5C7QrtC22wFHp_31M9ESQXdtvSoClrL87SPB1HbULODtIl9LGdkF53UIxsx942CdyqxSQYNuqAGCF0IfB9HI6qSYtMQEkEHLwnFqmgJSA5WIsluV-nRwO1oKqSe4BlOTSpEWYhszF8P8UqWb_zFijGrQHcePHClLy81m2nbIV8aLxym8io8bEXTM8cAZVrAU" TargetMode="External"/><Relationship Id="rId2" Type="http://schemas.openxmlformats.org/officeDocument/2006/relationships/hyperlink" Target="https://app.diavgeia.gov.gr/decision/view/6%CE%A6%CE%A73465%CE%981%CE%A9-0%CE%A7%CE%9E" TargetMode="External"/><Relationship Id="rId1" Type="http://schemas.openxmlformats.org/officeDocument/2006/relationships/hyperlink" Target="https://app.diavgeia.gov.gr/decision/view/%CE%A8%CE%9C%CE%A86465%CE%981%CE%A9-%CE%A7%CE%A6%CE%91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activeCell="A3" sqref="A3:H3"/>
    </sheetView>
  </sheetViews>
  <sheetFormatPr defaultRowHeight="15"/>
  <cols>
    <col min="1" max="1" width="13" customWidth="1"/>
    <col min="2" max="2" width="11" customWidth="1"/>
    <col min="3" max="3" width="13.42578125" customWidth="1"/>
    <col min="4" max="4" width="15" customWidth="1"/>
    <col min="5" max="5" width="11" customWidth="1"/>
    <col min="6" max="6" width="20" customWidth="1"/>
    <col min="7" max="7" width="2.5703125" customWidth="1"/>
    <col min="8" max="8" width="22" customWidth="1"/>
    <col min="9" max="9" width="6.42578125" bestFit="1" customWidth="1"/>
    <col min="10" max="10" width="7.140625" bestFit="1" customWidth="1"/>
  </cols>
  <sheetData>
    <row r="1" spans="1:10" ht="23.25">
      <c r="A1" s="59" t="s">
        <v>66</v>
      </c>
      <c r="B1" s="60"/>
      <c r="C1" s="60"/>
      <c r="D1" s="60"/>
      <c r="E1" s="60"/>
      <c r="F1" s="60"/>
      <c r="G1" s="60"/>
      <c r="H1" s="60"/>
    </row>
    <row r="2" spans="1:10">
      <c r="A2" s="61" t="s">
        <v>64</v>
      </c>
      <c r="B2" s="61"/>
      <c r="C2" s="61"/>
      <c r="D2" s="61"/>
      <c r="E2" s="61"/>
      <c r="F2" s="61"/>
      <c r="G2" s="61"/>
      <c r="H2" s="61"/>
      <c r="I2" s="9"/>
      <c r="J2" s="9"/>
    </row>
    <row r="3" spans="1:10">
      <c r="A3" s="61" t="s">
        <v>62</v>
      </c>
      <c r="B3" s="61"/>
      <c r="C3" s="61"/>
      <c r="D3" s="61"/>
      <c r="E3" s="61"/>
      <c r="F3" s="61"/>
      <c r="G3" s="61"/>
      <c r="H3" s="61"/>
      <c r="I3" s="9"/>
      <c r="J3" s="9"/>
    </row>
    <row r="4" spans="1:10">
      <c r="A4" s="62" t="s">
        <v>63</v>
      </c>
      <c r="B4" s="62"/>
      <c r="C4" s="62"/>
      <c r="D4" s="62"/>
      <c r="E4" s="62"/>
      <c r="F4" s="62"/>
      <c r="G4" s="62"/>
      <c r="H4" s="62"/>
      <c r="I4" s="9"/>
      <c r="J4" s="9"/>
    </row>
    <row r="5" spans="1:10">
      <c r="A5" s="62"/>
      <c r="B5" s="62"/>
      <c r="C5" s="62"/>
      <c r="D5" s="62"/>
      <c r="E5" s="62"/>
      <c r="F5" s="62"/>
      <c r="G5" s="62"/>
      <c r="H5" s="62"/>
      <c r="I5" s="9"/>
      <c r="J5" s="9"/>
    </row>
    <row r="6" spans="1:10">
      <c r="A6" s="63" t="s">
        <v>70</v>
      </c>
      <c r="B6" s="63"/>
      <c r="C6" s="63"/>
      <c r="D6" s="63"/>
      <c r="E6" s="63"/>
      <c r="F6" s="63"/>
      <c r="G6" s="63"/>
      <c r="H6" s="63"/>
      <c r="I6" s="9"/>
      <c r="J6" s="9"/>
    </row>
    <row r="7" spans="1:10" ht="24" customHeight="1">
      <c r="A7" s="35" t="s">
        <v>11</v>
      </c>
      <c r="B7" s="12"/>
      <c r="C7" s="12"/>
      <c r="D7" s="12"/>
      <c r="E7" s="12"/>
      <c r="F7" s="12"/>
      <c r="G7" s="12"/>
      <c r="H7" s="12"/>
      <c r="I7" s="9"/>
      <c r="J7" s="9"/>
    </row>
    <row r="8" spans="1:10" ht="22.5" customHeight="1">
      <c r="A8" s="54" t="s">
        <v>8</v>
      </c>
      <c r="B8" s="55"/>
      <c r="C8" s="56"/>
      <c r="D8" s="57" t="s">
        <v>9</v>
      </c>
      <c r="E8" s="57"/>
      <c r="F8" s="57"/>
      <c r="G8" s="57"/>
      <c r="H8" s="57"/>
      <c r="I8" s="9"/>
      <c r="J8" s="9"/>
    </row>
    <row r="9" spans="1:10" ht="18">
      <c r="A9" s="13" t="s">
        <v>10</v>
      </c>
      <c r="B9" s="43" t="s">
        <v>53</v>
      </c>
      <c r="C9" s="44"/>
      <c r="D9" s="13" t="s">
        <v>10</v>
      </c>
      <c r="E9" s="45" t="s">
        <v>54</v>
      </c>
      <c r="F9" s="65"/>
      <c r="G9" s="65"/>
      <c r="H9" s="66"/>
      <c r="I9" s="9"/>
      <c r="J9" s="9"/>
    </row>
    <row r="10" spans="1:10" ht="18">
      <c r="A10" s="13" t="s">
        <v>3</v>
      </c>
      <c r="B10" s="45" t="s">
        <v>49</v>
      </c>
      <c r="C10" s="44"/>
      <c r="D10" s="13" t="s">
        <v>3</v>
      </c>
      <c r="E10" s="41" t="s">
        <v>12</v>
      </c>
      <c r="F10" s="41"/>
      <c r="G10" s="41"/>
      <c r="H10" s="41"/>
      <c r="I10" s="9"/>
      <c r="J10" s="9"/>
    </row>
    <row r="11" spans="1:10" ht="36.75" customHeight="1">
      <c r="A11" s="28" t="s">
        <v>52</v>
      </c>
      <c r="B11" s="43" t="s">
        <v>51</v>
      </c>
      <c r="C11" s="44"/>
      <c r="D11" s="29" t="s">
        <v>68</v>
      </c>
      <c r="E11" s="46" t="s">
        <v>65</v>
      </c>
      <c r="F11" s="47"/>
      <c r="G11" s="47"/>
      <c r="H11" s="48"/>
      <c r="I11" s="9"/>
      <c r="J11" s="9"/>
    </row>
    <row r="12" spans="1:10" ht="18">
      <c r="A12" s="36"/>
      <c r="B12" s="37"/>
      <c r="C12" s="24"/>
      <c r="D12" s="13" t="s">
        <v>13</v>
      </c>
      <c r="E12" s="45" t="s">
        <v>37</v>
      </c>
      <c r="F12" s="67"/>
      <c r="G12" s="67"/>
      <c r="H12" s="44"/>
      <c r="I12" s="9"/>
      <c r="J12" s="9"/>
    </row>
    <row r="13" spans="1:10" ht="18">
      <c r="A13" s="31"/>
      <c r="B13" s="32"/>
      <c r="C13" s="24"/>
      <c r="D13" s="13" t="s">
        <v>6</v>
      </c>
      <c r="E13" s="41" t="s">
        <v>55</v>
      </c>
      <c r="F13" s="41"/>
      <c r="G13" s="41"/>
      <c r="H13" s="41"/>
      <c r="I13" s="9"/>
      <c r="J13" s="9"/>
    </row>
    <row r="14" spans="1:10" ht="18">
      <c r="A14" s="31"/>
      <c r="B14" s="32"/>
      <c r="C14" s="24"/>
      <c r="D14" s="21" t="s">
        <v>38</v>
      </c>
      <c r="E14" s="42" t="s">
        <v>39</v>
      </c>
      <c r="F14" s="42"/>
      <c r="G14" s="42"/>
      <c r="H14" s="42"/>
      <c r="I14" s="9"/>
      <c r="J14" s="9"/>
    </row>
    <row r="15" spans="1:10" ht="18">
      <c r="A15" s="31"/>
      <c r="B15" s="32"/>
      <c r="C15" s="24"/>
      <c r="D15" s="22" t="s">
        <v>40</v>
      </c>
      <c r="E15" s="42" t="s">
        <v>41</v>
      </c>
      <c r="F15" s="42"/>
      <c r="G15" s="42"/>
      <c r="H15" s="42"/>
      <c r="I15" s="9"/>
      <c r="J15" s="9"/>
    </row>
    <row r="16" spans="1:10">
      <c r="A16" s="31"/>
      <c r="B16" s="32"/>
      <c r="C16" s="23"/>
      <c r="D16" s="33"/>
      <c r="E16" s="34"/>
      <c r="F16" s="34"/>
      <c r="G16" s="34"/>
      <c r="H16" s="34"/>
      <c r="I16" s="9"/>
      <c r="J16" s="9"/>
    </row>
    <row r="17" spans="1:10" ht="20.25" customHeight="1">
      <c r="A17" s="35" t="s">
        <v>14</v>
      </c>
      <c r="B17" s="12"/>
      <c r="C17" s="12"/>
      <c r="D17" s="12"/>
      <c r="E17" s="12"/>
      <c r="F17" s="12"/>
      <c r="G17" s="12"/>
      <c r="H17" s="12"/>
      <c r="I17" s="9"/>
      <c r="J17" s="9"/>
    </row>
    <row r="18" spans="1:10" ht="21.75" customHeight="1">
      <c r="A18" s="54" t="s">
        <v>8</v>
      </c>
      <c r="B18" s="55"/>
      <c r="C18" s="56"/>
      <c r="D18" s="57" t="s">
        <v>9</v>
      </c>
      <c r="E18" s="57"/>
      <c r="F18" s="57"/>
      <c r="G18" s="57"/>
      <c r="H18" s="57"/>
      <c r="I18" s="9"/>
      <c r="J18" s="9"/>
    </row>
    <row r="19" spans="1:10" ht="18">
      <c r="A19" s="13" t="s">
        <v>10</v>
      </c>
      <c r="B19" s="45" t="s">
        <v>50</v>
      </c>
      <c r="C19" s="44"/>
      <c r="D19" s="13" t="s">
        <v>10</v>
      </c>
      <c r="E19" s="40" t="s">
        <v>36</v>
      </c>
      <c r="F19" s="41"/>
      <c r="G19" s="41"/>
      <c r="H19" s="41"/>
      <c r="I19" s="9"/>
      <c r="J19" s="9"/>
    </row>
    <row r="20" spans="1:10" ht="18">
      <c r="A20" s="13" t="s">
        <v>3</v>
      </c>
      <c r="B20" s="45" t="s">
        <v>49</v>
      </c>
      <c r="C20" s="44"/>
      <c r="D20" s="13" t="s">
        <v>3</v>
      </c>
      <c r="E20" s="41" t="s">
        <v>12</v>
      </c>
      <c r="F20" s="41"/>
      <c r="G20" s="41"/>
      <c r="H20" s="41"/>
      <c r="I20" s="9"/>
      <c r="J20" s="9"/>
    </row>
    <row r="21" spans="1:10" ht="36" customHeight="1">
      <c r="A21" s="10" t="s">
        <v>52</v>
      </c>
      <c r="B21" s="45" t="s">
        <v>58</v>
      </c>
      <c r="C21" s="44"/>
      <c r="D21" s="29" t="s">
        <v>68</v>
      </c>
      <c r="E21" s="49" t="s">
        <v>59</v>
      </c>
      <c r="F21" s="50"/>
      <c r="G21" s="50"/>
      <c r="H21" s="51"/>
      <c r="I21" s="9"/>
      <c r="J21" s="9"/>
    </row>
    <row r="22" spans="1:10" ht="18">
      <c r="A22" s="36"/>
      <c r="B22" s="37"/>
      <c r="C22" s="23"/>
      <c r="D22" s="13" t="s">
        <v>13</v>
      </c>
      <c r="E22" s="40" t="s">
        <v>47</v>
      </c>
      <c r="F22" s="41"/>
      <c r="G22" s="41"/>
      <c r="H22" s="41"/>
      <c r="I22" s="9"/>
      <c r="J22" s="9"/>
    </row>
    <row r="23" spans="1:10" ht="18">
      <c r="A23" s="31"/>
      <c r="B23" s="32"/>
      <c r="C23" s="23"/>
      <c r="D23" s="13" t="s">
        <v>6</v>
      </c>
      <c r="E23" s="41" t="s">
        <v>67</v>
      </c>
      <c r="F23" s="41"/>
      <c r="G23" s="41"/>
      <c r="H23" s="41"/>
      <c r="I23" s="9"/>
      <c r="J23" s="9"/>
    </row>
    <row r="24" spans="1:10" ht="18">
      <c r="A24" s="31"/>
      <c r="B24" s="32"/>
      <c r="C24" s="23"/>
      <c r="D24" s="21" t="s">
        <v>38</v>
      </c>
      <c r="E24" s="42" t="s">
        <v>45</v>
      </c>
      <c r="F24" s="42"/>
      <c r="G24" s="42"/>
      <c r="H24" s="42"/>
      <c r="I24" s="9"/>
      <c r="J24" s="9"/>
    </row>
    <row r="25" spans="1:10" ht="18">
      <c r="A25" s="31"/>
      <c r="B25" s="32"/>
      <c r="C25" s="23"/>
      <c r="D25" s="22" t="s">
        <v>40</v>
      </c>
      <c r="E25" s="42" t="s">
        <v>46</v>
      </c>
      <c r="F25" s="42"/>
      <c r="G25" s="42"/>
      <c r="H25" s="42"/>
      <c r="I25" s="9"/>
      <c r="J25" s="9"/>
    </row>
    <row r="26" spans="1:10" ht="18">
      <c r="A26" s="64" t="s">
        <v>60</v>
      </c>
      <c r="B26" s="64"/>
      <c r="C26" s="64"/>
      <c r="D26" s="64"/>
      <c r="E26" s="64"/>
      <c r="F26" s="64"/>
      <c r="G26" s="64"/>
      <c r="H26" s="64"/>
    </row>
    <row r="27" spans="1:10">
      <c r="A27" s="23"/>
      <c r="B27" s="23"/>
      <c r="C27" s="23"/>
      <c r="D27" s="27"/>
      <c r="E27" s="26"/>
      <c r="F27" s="26"/>
      <c r="G27" s="26"/>
      <c r="H27" s="26"/>
      <c r="I27" s="9"/>
      <c r="J27" s="9"/>
    </row>
    <row r="28" spans="1:10">
      <c r="A28" s="23"/>
      <c r="B28" s="23"/>
      <c r="C28" s="23"/>
      <c r="D28" s="58" t="s">
        <v>42</v>
      </c>
      <c r="E28" s="58"/>
      <c r="F28" s="58"/>
      <c r="G28" s="58"/>
      <c r="H28" s="58"/>
      <c r="I28" s="9"/>
      <c r="J28" s="9"/>
    </row>
    <row r="29" spans="1:10">
      <c r="A29" s="23"/>
      <c r="B29" s="23"/>
      <c r="C29" s="23"/>
      <c r="D29" s="40" t="s">
        <v>35</v>
      </c>
      <c r="E29" s="40"/>
      <c r="F29" s="40"/>
      <c r="G29" s="40"/>
      <c r="H29" s="40"/>
      <c r="I29" s="9"/>
      <c r="J29" s="9"/>
    </row>
    <row r="30" spans="1:10">
      <c r="A30" s="23"/>
      <c r="B30" s="23"/>
      <c r="C30" s="23"/>
      <c r="D30" s="40" t="s">
        <v>34</v>
      </c>
      <c r="E30" s="40"/>
      <c r="F30" s="40"/>
      <c r="G30" s="40"/>
      <c r="H30" s="40"/>
      <c r="I30" s="9"/>
      <c r="J30" s="9"/>
    </row>
    <row r="31" spans="1:10" ht="22.5" customHeight="1"/>
    <row r="32" spans="1:10" ht="18.75">
      <c r="A32" s="53" t="s">
        <v>56</v>
      </c>
      <c r="B32" s="53"/>
      <c r="C32" s="53"/>
      <c r="D32" s="53"/>
      <c r="E32" s="53"/>
      <c r="F32" s="53"/>
      <c r="G32" s="53"/>
      <c r="H32" s="53"/>
    </row>
    <row r="33" spans="1:10">
      <c r="A33" s="54" t="s">
        <v>8</v>
      </c>
      <c r="B33" s="55"/>
      <c r="C33" s="56"/>
      <c r="D33" s="57" t="s">
        <v>9</v>
      </c>
      <c r="E33" s="57"/>
      <c r="F33" s="57"/>
      <c r="G33" s="57"/>
      <c r="H33" s="57"/>
    </row>
    <row r="34" spans="1:10" ht="18">
      <c r="A34" s="10" t="s">
        <v>32</v>
      </c>
      <c r="B34" s="45" t="s">
        <v>57</v>
      </c>
      <c r="C34" s="44"/>
      <c r="D34" s="10" t="s">
        <v>32</v>
      </c>
      <c r="E34" s="40" t="s">
        <v>44</v>
      </c>
      <c r="F34" s="41"/>
      <c r="G34" s="41"/>
      <c r="H34" s="41"/>
    </row>
    <row r="35" spans="1:10" ht="18">
      <c r="A35" s="39"/>
      <c r="B35" s="39"/>
      <c r="C35" s="52"/>
      <c r="D35" s="10" t="s">
        <v>6</v>
      </c>
      <c r="E35" s="40" t="s">
        <v>55</v>
      </c>
      <c r="F35" s="41"/>
      <c r="G35" s="41"/>
      <c r="H35" s="41"/>
    </row>
    <row r="36" spans="1:10" ht="18">
      <c r="A36" s="11"/>
      <c r="B36" s="25"/>
      <c r="C36" s="14"/>
      <c r="D36" s="21" t="s">
        <v>38</v>
      </c>
      <c r="E36" s="42" t="s">
        <v>45</v>
      </c>
      <c r="F36" s="42"/>
      <c r="G36" s="42"/>
      <c r="H36" s="42"/>
      <c r="I36" s="9"/>
      <c r="J36" s="9"/>
    </row>
    <row r="37" spans="1:10" ht="27" customHeight="1"/>
    <row r="38" spans="1:10" ht="18.75">
      <c r="A38" s="53" t="s">
        <v>48</v>
      </c>
      <c r="B38" s="53"/>
      <c r="C38" s="53"/>
      <c r="D38" s="53"/>
      <c r="E38" s="53"/>
      <c r="F38" s="53"/>
      <c r="G38" s="53"/>
      <c r="H38" s="53"/>
    </row>
    <row r="39" spans="1:10">
      <c r="A39" s="54" t="s">
        <v>8</v>
      </c>
      <c r="B39" s="55"/>
      <c r="C39" s="56"/>
      <c r="D39" s="57" t="s">
        <v>9</v>
      </c>
      <c r="E39" s="57"/>
      <c r="F39" s="57"/>
      <c r="G39" s="57"/>
      <c r="H39" s="57"/>
    </row>
    <row r="40" spans="1:10" ht="18">
      <c r="A40" s="10" t="s">
        <v>32</v>
      </c>
      <c r="B40" s="45" t="s">
        <v>57</v>
      </c>
      <c r="C40" s="44"/>
      <c r="D40" s="10" t="s">
        <v>32</v>
      </c>
      <c r="E40" s="40" t="s">
        <v>44</v>
      </c>
      <c r="F40" s="41"/>
      <c r="G40" s="41"/>
      <c r="H40" s="41"/>
    </row>
    <row r="41" spans="1:10" ht="18">
      <c r="A41" s="39"/>
      <c r="B41" s="39"/>
      <c r="C41" s="39"/>
      <c r="D41" s="10" t="s">
        <v>21</v>
      </c>
      <c r="E41" s="40" t="s">
        <v>43</v>
      </c>
      <c r="F41" s="41"/>
      <c r="G41" s="41"/>
      <c r="H41" s="41"/>
    </row>
    <row r="42" spans="1:10">
      <c r="A42" s="38" t="s">
        <v>61</v>
      </c>
    </row>
    <row r="43" spans="1:10">
      <c r="A43" s="30" t="s">
        <v>69</v>
      </c>
    </row>
    <row r="44" spans="1:10">
      <c r="A44" s="30"/>
    </row>
  </sheetData>
  <mergeCells count="49">
    <mergeCell ref="B34:C34"/>
    <mergeCell ref="E34:H34"/>
    <mergeCell ref="A26:H26"/>
    <mergeCell ref="B10:C10"/>
    <mergeCell ref="E9:H9"/>
    <mergeCell ref="A32:H32"/>
    <mergeCell ref="A33:C33"/>
    <mergeCell ref="D33:H33"/>
    <mergeCell ref="E22:H22"/>
    <mergeCell ref="E24:H24"/>
    <mergeCell ref="E25:H25"/>
    <mergeCell ref="A18:C18"/>
    <mergeCell ref="B19:C19"/>
    <mergeCell ref="E12:H12"/>
    <mergeCell ref="E13:H13"/>
    <mergeCell ref="D18:H18"/>
    <mergeCell ref="A8:C8"/>
    <mergeCell ref="B9:C9"/>
    <mergeCell ref="A1:H1"/>
    <mergeCell ref="A2:H2"/>
    <mergeCell ref="A3:H3"/>
    <mergeCell ref="A4:H4"/>
    <mergeCell ref="A5:H5"/>
    <mergeCell ref="A6:H6"/>
    <mergeCell ref="D29:H29"/>
    <mergeCell ref="D28:H28"/>
    <mergeCell ref="D8:H8"/>
    <mergeCell ref="E20:H20"/>
    <mergeCell ref="E10:H10"/>
    <mergeCell ref="E14:H14"/>
    <mergeCell ref="E15:H15"/>
    <mergeCell ref="E23:H23"/>
    <mergeCell ref="E19:H19"/>
    <mergeCell ref="A41:C41"/>
    <mergeCell ref="E41:H41"/>
    <mergeCell ref="E36:H36"/>
    <mergeCell ref="B11:C11"/>
    <mergeCell ref="B21:C21"/>
    <mergeCell ref="E11:H11"/>
    <mergeCell ref="E21:H21"/>
    <mergeCell ref="A35:C35"/>
    <mergeCell ref="E35:H35"/>
    <mergeCell ref="A38:H38"/>
    <mergeCell ref="A39:C39"/>
    <mergeCell ref="D39:H39"/>
    <mergeCell ref="B40:C40"/>
    <mergeCell ref="E40:H40"/>
    <mergeCell ref="D30:H30"/>
    <mergeCell ref="B20:C20"/>
  </mergeCells>
  <hyperlinks>
    <hyperlink ref="A2:H2" r:id="rId1" display="Υλοποίηση εγκυκλίου 142035/0092 (ΨΜΨ6465Θ1Ω-ΧΦΑ) "/>
    <hyperlink ref="A6" r:id="rId2" display="https://app.diavgeia.gov.gr/decision/view/6%CE%A6%CE%A73465%CE%981%CE%A9-0%CE%A7%CE%9E"/>
    <hyperlink ref="A3:H3" r:id="rId3" display=" με θέμα «Οδηγίες για την εφαρμογή των διατάξεων της παρ. 2α του άρθρου 8 του ν. 4387/2016 (A 85). "/>
  </hyperlinks>
  <pageMargins left="0.19685039370078741" right="0" top="0.39370078740157483" bottom="0" header="0" footer="0"/>
  <pageSetup paperSize="9" scale="82" orientation="portrait" verticalDpi="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16" sqref="C16"/>
    </sheetView>
  </sheetViews>
  <sheetFormatPr defaultRowHeight="15"/>
  <cols>
    <col min="3" max="3" width="20.140625" bestFit="1" customWidth="1"/>
  </cols>
  <sheetData>
    <row r="1" spans="1:4">
      <c r="A1" s="4" t="s">
        <v>1</v>
      </c>
      <c r="B1" s="4"/>
      <c r="C1" s="1"/>
      <c r="D1" s="1">
        <v>0</v>
      </c>
    </row>
    <row r="2" spans="1:4">
      <c r="A2" s="6" t="s">
        <v>2</v>
      </c>
      <c r="B2" s="2" t="s">
        <v>4</v>
      </c>
      <c r="C2" s="1" t="s">
        <v>15</v>
      </c>
      <c r="D2" s="3">
        <v>28.34</v>
      </c>
    </row>
    <row r="3" spans="1:4">
      <c r="A3" s="5"/>
      <c r="B3" s="6" t="s">
        <v>5</v>
      </c>
      <c r="C3" s="1" t="s">
        <v>16</v>
      </c>
      <c r="D3" s="1">
        <v>28.34</v>
      </c>
    </row>
    <row r="4" spans="1:4">
      <c r="C4" s="1" t="s">
        <v>17</v>
      </c>
      <c r="D4" s="3">
        <v>93.1</v>
      </c>
    </row>
    <row r="5" spans="1:4">
      <c r="C5" s="1" t="s">
        <v>18</v>
      </c>
      <c r="D5" s="3">
        <v>105.25</v>
      </c>
    </row>
    <row r="6" spans="1:4">
      <c r="C6" s="1"/>
      <c r="D6" s="3"/>
    </row>
    <row r="7" spans="1:4">
      <c r="C7" s="7"/>
      <c r="D7" s="8"/>
    </row>
    <row r="8" spans="1:4">
      <c r="C8" s="7"/>
      <c r="D8" s="1"/>
    </row>
    <row r="9" spans="1:4">
      <c r="C9" s="1"/>
      <c r="D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sqref="A1:N1"/>
    </sheetView>
  </sheetViews>
  <sheetFormatPr defaultRowHeight="15"/>
  <cols>
    <col min="4" max="4" width="9.140625" customWidth="1"/>
    <col min="5" max="5" width="10.140625" bestFit="1" customWidth="1"/>
    <col min="6" max="6" width="10.7109375" customWidth="1"/>
    <col min="7" max="7" width="11.140625" bestFit="1" customWidth="1"/>
    <col min="8" max="8" width="10.5703125" bestFit="1" customWidth="1"/>
    <col min="9" max="9" width="11" customWidth="1"/>
    <col min="10" max="10" width="11.42578125" customWidth="1"/>
    <col min="11" max="11" width="10.140625" customWidth="1"/>
    <col min="12" max="12" width="11.28515625" bestFit="1" customWidth="1"/>
    <col min="13" max="13" width="12.5703125" bestFit="1" customWidth="1"/>
    <col min="14" max="14" width="10.85546875" bestFit="1" customWidth="1"/>
  </cols>
  <sheetData>
    <row r="1" spans="1:14" ht="37.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47.25" customHeight="1">
      <c r="A2" s="15" t="s">
        <v>29</v>
      </c>
      <c r="B2" s="16" t="s">
        <v>0</v>
      </c>
      <c r="C2" s="16" t="s">
        <v>26</v>
      </c>
      <c r="D2" s="16" t="s">
        <v>24</v>
      </c>
      <c r="E2" s="16" t="s">
        <v>25</v>
      </c>
      <c r="F2" s="16" t="s">
        <v>33</v>
      </c>
      <c r="G2" s="16" t="s">
        <v>19</v>
      </c>
      <c r="H2" s="16" t="s">
        <v>27</v>
      </c>
      <c r="I2" s="16" t="s">
        <v>20</v>
      </c>
      <c r="J2" s="16" t="s">
        <v>7</v>
      </c>
      <c r="K2" s="16" t="s">
        <v>28</v>
      </c>
      <c r="L2" s="16" t="s">
        <v>21</v>
      </c>
      <c r="M2" s="16" t="s">
        <v>23</v>
      </c>
      <c r="N2" s="17" t="s">
        <v>22</v>
      </c>
    </row>
    <row r="3" spans="1:14">
      <c r="A3" s="18">
        <v>42248</v>
      </c>
      <c r="B3" s="3"/>
      <c r="C3" s="3"/>
      <c r="D3" s="3"/>
      <c r="E3" s="3"/>
      <c r="F3" s="3">
        <v>-0.02</v>
      </c>
      <c r="G3" s="3">
        <f>SUM(B3:F3)</f>
        <v>-0.02</v>
      </c>
      <c r="H3" s="3">
        <f>ROUND(G3*24.56%,2)</f>
        <v>0</v>
      </c>
      <c r="I3" s="3">
        <f>G3+H3</f>
        <v>-0.02</v>
      </c>
      <c r="J3" s="3">
        <v>0</v>
      </c>
      <c r="K3" s="3">
        <f>ROUND(G3*15.5%,2)</f>
        <v>0</v>
      </c>
      <c r="L3" s="3">
        <f>ROUND(G3*1%,2)</f>
        <v>0</v>
      </c>
      <c r="M3" s="3">
        <f>SUM(J3:L3)</f>
        <v>0</v>
      </c>
      <c r="N3" s="3">
        <f>G3-M3</f>
        <v>-0.02</v>
      </c>
    </row>
    <row r="4" spans="1:14">
      <c r="A4" s="18">
        <v>42278</v>
      </c>
      <c r="B4" s="3"/>
      <c r="C4" s="3"/>
      <c r="D4" s="3"/>
      <c r="E4" s="3"/>
      <c r="F4" s="3">
        <v>-0.17</v>
      </c>
      <c r="G4" s="3">
        <f t="shared" ref="G4:G12" si="0">SUM(B4:F4)</f>
        <v>-0.17</v>
      </c>
      <c r="H4" s="3">
        <f t="shared" ref="H4:H12" si="1">ROUND(G4*24.56%,2)</f>
        <v>-0.04</v>
      </c>
      <c r="I4" s="3">
        <f t="shared" ref="I4:I12" si="2">G4+H4</f>
        <v>-0.21000000000000002</v>
      </c>
      <c r="J4" s="3"/>
      <c r="K4" s="3">
        <f t="shared" ref="K4:K12" si="3">ROUND(G4*15.5%,2)</f>
        <v>-0.03</v>
      </c>
      <c r="L4" s="3">
        <f t="shared" ref="L4:L12" si="4">ROUND(G4*1%,2)</f>
        <v>0</v>
      </c>
      <c r="M4" s="3">
        <f t="shared" ref="M4:M12" si="5">SUM(J4:L4)</f>
        <v>-0.03</v>
      </c>
      <c r="N4" s="3">
        <f t="shared" ref="N4:N12" si="6">G4-M4</f>
        <v>-0.14000000000000001</v>
      </c>
    </row>
    <row r="5" spans="1:14">
      <c r="A5" s="18">
        <v>42309</v>
      </c>
      <c r="B5" s="3"/>
      <c r="C5" s="3"/>
      <c r="D5" s="3"/>
      <c r="E5" s="3"/>
      <c r="F5" s="3">
        <v>-0.17</v>
      </c>
      <c r="G5" s="3">
        <f t="shared" si="0"/>
        <v>-0.17</v>
      </c>
      <c r="H5" s="3">
        <f t="shared" si="1"/>
        <v>-0.04</v>
      </c>
      <c r="I5" s="3">
        <f t="shared" si="2"/>
        <v>-0.21000000000000002</v>
      </c>
      <c r="J5" s="3"/>
      <c r="K5" s="3">
        <f t="shared" si="3"/>
        <v>-0.03</v>
      </c>
      <c r="L5" s="3">
        <f t="shared" si="4"/>
        <v>0</v>
      </c>
      <c r="M5" s="3">
        <f t="shared" si="5"/>
        <v>-0.03</v>
      </c>
      <c r="N5" s="3">
        <f t="shared" si="6"/>
        <v>-0.14000000000000001</v>
      </c>
    </row>
    <row r="6" spans="1:14">
      <c r="A6" s="18">
        <v>42339</v>
      </c>
      <c r="B6" s="3"/>
      <c r="C6" s="3"/>
      <c r="D6" s="3"/>
      <c r="E6" s="3"/>
      <c r="F6" s="3">
        <v>-0.17</v>
      </c>
      <c r="G6" s="3">
        <f t="shared" si="0"/>
        <v>-0.17</v>
      </c>
      <c r="H6" s="3">
        <f t="shared" si="1"/>
        <v>-0.04</v>
      </c>
      <c r="I6" s="3">
        <f t="shared" si="2"/>
        <v>-0.21000000000000002</v>
      </c>
      <c r="J6" s="3"/>
      <c r="K6" s="3">
        <f t="shared" si="3"/>
        <v>-0.03</v>
      </c>
      <c r="L6" s="3">
        <f t="shared" si="4"/>
        <v>0</v>
      </c>
      <c r="M6" s="3">
        <f t="shared" si="5"/>
        <v>-0.03</v>
      </c>
      <c r="N6" s="3">
        <f t="shared" si="6"/>
        <v>-0.14000000000000001</v>
      </c>
    </row>
    <row r="7" spans="1:14">
      <c r="A7" s="18">
        <v>42370</v>
      </c>
      <c r="B7" s="3"/>
      <c r="C7" s="3"/>
      <c r="D7" s="3"/>
      <c r="E7" s="3"/>
      <c r="F7" s="3">
        <v>-0.17</v>
      </c>
      <c r="G7" s="3">
        <f t="shared" si="0"/>
        <v>-0.17</v>
      </c>
      <c r="H7" s="3">
        <f t="shared" si="1"/>
        <v>-0.04</v>
      </c>
      <c r="I7" s="3">
        <f t="shared" si="2"/>
        <v>-0.21000000000000002</v>
      </c>
      <c r="J7" s="3"/>
      <c r="K7" s="3">
        <f t="shared" si="3"/>
        <v>-0.03</v>
      </c>
      <c r="L7" s="3">
        <f t="shared" si="4"/>
        <v>0</v>
      </c>
      <c r="M7" s="3">
        <f t="shared" si="5"/>
        <v>-0.03</v>
      </c>
      <c r="N7" s="3">
        <f t="shared" si="6"/>
        <v>-0.14000000000000001</v>
      </c>
    </row>
    <row r="8" spans="1:14">
      <c r="A8" s="18">
        <v>42401</v>
      </c>
      <c r="B8" s="3"/>
      <c r="C8" s="3"/>
      <c r="D8" s="3"/>
      <c r="E8" s="3"/>
      <c r="F8" s="3">
        <v>-0.16</v>
      </c>
      <c r="G8" s="3">
        <f t="shared" si="0"/>
        <v>-0.16</v>
      </c>
      <c r="H8" s="3">
        <f t="shared" si="1"/>
        <v>-0.04</v>
      </c>
      <c r="I8" s="3">
        <f t="shared" si="2"/>
        <v>-0.2</v>
      </c>
      <c r="J8" s="3"/>
      <c r="K8" s="3">
        <f t="shared" si="3"/>
        <v>-0.02</v>
      </c>
      <c r="L8" s="3">
        <f t="shared" si="4"/>
        <v>0</v>
      </c>
      <c r="M8" s="3">
        <f t="shared" si="5"/>
        <v>-0.02</v>
      </c>
      <c r="N8" s="3">
        <f t="shared" si="6"/>
        <v>-0.14000000000000001</v>
      </c>
    </row>
    <row r="9" spans="1:14">
      <c r="A9" s="18">
        <v>42430</v>
      </c>
      <c r="B9" s="3"/>
      <c r="C9" s="3"/>
      <c r="D9" s="3"/>
      <c r="E9" s="3"/>
      <c r="F9" s="3">
        <v>-0.17</v>
      </c>
      <c r="G9" s="3">
        <f t="shared" si="0"/>
        <v>-0.17</v>
      </c>
      <c r="H9" s="3">
        <f t="shared" si="1"/>
        <v>-0.04</v>
      </c>
      <c r="I9" s="3">
        <f t="shared" si="2"/>
        <v>-0.21000000000000002</v>
      </c>
      <c r="J9" s="3"/>
      <c r="K9" s="3">
        <f t="shared" si="3"/>
        <v>-0.03</v>
      </c>
      <c r="L9" s="3">
        <f t="shared" si="4"/>
        <v>0</v>
      </c>
      <c r="M9" s="3">
        <f t="shared" si="5"/>
        <v>-0.03</v>
      </c>
      <c r="N9" s="3">
        <f t="shared" si="6"/>
        <v>-0.14000000000000001</v>
      </c>
    </row>
    <row r="10" spans="1:14">
      <c r="A10" s="18">
        <v>42461</v>
      </c>
      <c r="B10" s="3"/>
      <c r="C10" s="3"/>
      <c r="D10" s="3"/>
      <c r="E10" s="3"/>
      <c r="F10" s="3">
        <v>-0.17</v>
      </c>
      <c r="G10" s="3">
        <f t="shared" si="0"/>
        <v>-0.17</v>
      </c>
      <c r="H10" s="3">
        <f t="shared" si="1"/>
        <v>-0.04</v>
      </c>
      <c r="I10" s="3">
        <f t="shared" si="2"/>
        <v>-0.21000000000000002</v>
      </c>
      <c r="J10" s="3"/>
      <c r="K10" s="3">
        <f t="shared" si="3"/>
        <v>-0.03</v>
      </c>
      <c r="L10" s="3">
        <f t="shared" si="4"/>
        <v>0</v>
      </c>
      <c r="M10" s="3">
        <f t="shared" si="5"/>
        <v>-0.03</v>
      </c>
      <c r="N10" s="3">
        <f t="shared" si="6"/>
        <v>-0.14000000000000001</v>
      </c>
    </row>
    <row r="11" spans="1:14">
      <c r="A11" s="18">
        <v>42491</v>
      </c>
      <c r="B11" s="3"/>
      <c r="C11" s="3"/>
      <c r="D11" s="3"/>
      <c r="E11" s="3"/>
      <c r="F11" s="3">
        <v>-0.17</v>
      </c>
      <c r="G11" s="3">
        <f t="shared" si="0"/>
        <v>-0.17</v>
      </c>
      <c r="H11" s="3">
        <f t="shared" si="1"/>
        <v>-0.04</v>
      </c>
      <c r="I11" s="3">
        <f t="shared" si="2"/>
        <v>-0.21000000000000002</v>
      </c>
      <c r="J11" s="3"/>
      <c r="K11" s="3">
        <f t="shared" si="3"/>
        <v>-0.03</v>
      </c>
      <c r="L11" s="3">
        <f t="shared" si="4"/>
        <v>0</v>
      </c>
      <c r="M11" s="3">
        <f t="shared" si="5"/>
        <v>-0.03</v>
      </c>
      <c r="N11" s="3">
        <f t="shared" si="6"/>
        <v>-0.14000000000000001</v>
      </c>
    </row>
    <row r="12" spans="1:14">
      <c r="A12" s="18">
        <v>42522</v>
      </c>
      <c r="B12" s="3"/>
      <c r="C12" s="3"/>
      <c r="D12" s="3"/>
      <c r="E12" s="3"/>
      <c r="F12" s="3">
        <v>-0.12</v>
      </c>
      <c r="G12" s="3">
        <f t="shared" si="0"/>
        <v>-0.12</v>
      </c>
      <c r="H12" s="3">
        <f t="shared" si="1"/>
        <v>-0.03</v>
      </c>
      <c r="I12" s="3">
        <f t="shared" si="2"/>
        <v>-0.15</v>
      </c>
      <c r="J12" s="3"/>
      <c r="K12" s="3">
        <f t="shared" si="3"/>
        <v>-0.02</v>
      </c>
      <c r="L12" s="3">
        <f t="shared" si="4"/>
        <v>0</v>
      </c>
      <c r="M12" s="3">
        <f t="shared" si="5"/>
        <v>-0.02</v>
      </c>
      <c r="N12" s="3">
        <f t="shared" si="6"/>
        <v>-9.9999999999999992E-2</v>
      </c>
    </row>
    <row r="13" spans="1:14" ht="20.25" customHeight="1">
      <c r="A13" s="18" t="s">
        <v>30</v>
      </c>
      <c r="B13" s="19">
        <f t="shared" ref="B13:E13" si="7">SUM(B3:B12)</f>
        <v>0</v>
      </c>
      <c r="C13" s="19">
        <f t="shared" si="7"/>
        <v>0</v>
      </c>
      <c r="D13" s="19">
        <f t="shared" si="7"/>
        <v>0</v>
      </c>
      <c r="E13" s="19">
        <f t="shared" si="7"/>
        <v>0</v>
      </c>
      <c r="F13" s="19">
        <f>SUM(F3:F12)</f>
        <v>-1.4899999999999998</v>
      </c>
      <c r="G13" s="19">
        <f t="shared" ref="G13:N13" si="8">SUM(G3:G12)</f>
        <v>-1.4899999999999998</v>
      </c>
      <c r="H13" s="19">
        <f t="shared" si="8"/>
        <v>-0.35</v>
      </c>
      <c r="I13" s="19">
        <f t="shared" si="8"/>
        <v>-1.8399999999999999</v>
      </c>
      <c r="J13" s="19">
        <f t="shared" si="8"/>
        <v>0</v>
      </c>
      <c r="K13" s="19">
        <f t="shared" si="8"/>
        <v>-0.24999999999999997</v>
      </c>
      <c r="L13" s="19">
        <f t="shared" si="8"/>
        <v>0</v>
      </c>
      <c r="M13" s="19">
        <f t="shared" si="8"/>
        <v>-0.24999999999999997</v>
      </c>
      <c r="N13" s="19">
        <f t="shared" si="8"/>
        <v>-1.2400000000000002</v>
      </c>
    </row>
    <row r="16" spans="1:14">
      <c r="A16" s="20"/>
    </row>
  </sheetData>
  <mergeCells count="1">
    <mergeCell ref="A1:N1"/>
  </mergeCells>
  <pageMargins left="0.39370078740157483" right="0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Φύλλο1</vt:lpstr>
      <vt:lpstr>ΛΙΣΤΕΣ</vt:lpstr>
      <vt:lpstr>ΑΝΑΠΛΗΡΩΤΕΣ</vt:lpstr>
      <vt:lpstr>ΑΝΑΠΛ</vt:lpstr>
      <vt:lpstr>ΕΠΙΔ</vt:lpstr>
      <vt:lpstr>ΝΠ</vt:lpstr>
    </vt:vector>
  </TitlesOfParts>
  <Company>PEF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Stavroula Moutogli</cp:lastModifiedBy>
  <cp:lastPrinted>2017-06-19T08:24:47Z</cp:lastPrinted>
  <dcterms:created xsi:type="dcterms:W3CDTF">2015-09-18T07:12:55Z</dcterms:created>
  <dcterms:modified xsi:type="dcterms:W3CDTF">2017-06-19T08:25:21Z</dcterms:modified>
</cp:coreProperties>
</file>